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ivi factures" sheetId="1" state="visible" r:id="rId3"/>
    <sheet name="Modèles de relance"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E7" authorId="0">
      <text>
        <r>
          <rPr>
            <sz val="10"/>
            <rFont val="Arial"/>
            <family val="2"/>
          </rPr>
          <t xml:space="preserve">Montant de l'indemnité forfaitaire due entre professionnels pour chaque facture payée en retard. Source : Service-Public.fr, fiche F23211. Vérifiez qu'elle s'applique à votre situation.</t>
        </r>
      </text>
    </comment>
  </commentList>
</comments>
</file>

<file path=xl/sharedStrings.xml><?xml version="1.0" encoding="utf-8"?>
<sst xmlns="http://schemas.openxmlformats.org/spreadsheetml/2006/main" count="32" uniqueCount="32">
  <si>
    <t xml:space="preserve">Suivi des factures clients et relances</t>
  </si>
  <si>
    <t xml:space="preserve">Assistant Administratif Personnel · modèle gratuit</t>
  </si>
  <si>
    <t xml:space="preserve">Mode d'emploi</t>
  </si>
  <si>
    <t xml:space="preserve">Remplissez uniquement les cellules à fond jaune (colonnes A à F, et H). Les autres colonnes se calculent seules. La ligne 12 est un exemple fictif à remplacer.</t>
  </si>
  <si>
    <t xml:space="preserve">Indemnité forfaitaire de recouvrement (EUR)</t>
  </si>
  <si>
    <t xml:space="preserve">Délai d'alerte avant échéance (jours)</t>
  </si>
  <si>
    <t xml:space="preserve">N° facture</t>
  </si>
  <si>
    <t xml:space="preserve">Client</t>
  </si>
  <si>
    <t xml:space="preserve">Date d'émission</t>
  </si>
  <si>
    <t xml:space="preserve">Échéance</t>
  </si>
  <si>
    <t xml:space="preserve">Montant HT (EUR)</t>
  </si>
  <si>
    <t xml:space="preserve">TVA (%)</t>
  </si>
  <si>
    <t xml:space="preserve">Montant TTC (EUR)</t>
  </si>
  <si>
    <t xml:space="preserve">Date de paiement</t>
  </si>
  <si>
    <t xml:space="preserve">Statut</t>
  </si>
  <si>
    <t xml:space="preserve">Jours de retard</t>
  </si>
  <si>
    <t xml:space="preserve">Indemnité forfaitaire (EUR)</t>
  </si>
  <si>
    <t xml:space="preserve">F-2026-001 (exemple)</t>
  </si>
  <si>
    <t xml:space="preserve">Client Exemple SARL</t>
  </si>
  <si>
    <t xml:space="preserve">Total encours (factures non payées, TTC)</t>
  </si>
  <si>
    <t xml:space="preserve">Dont en retard (TTC)</t>
  </si>
  <si>
    <t xml:space="preserve">Nombre de factures en retard</t>
  </si>
  <si>
    <t xml:space="preserve">Les pénalités de retard (taux, base de calcul) sont à calculer selon vos conditions de vente et la réglementation. Ce modèle est un outil de suivi, non un conseil juridique.</t>
  </si>
  <si>
    <t xml:space="preserve">Modèles de messages de relance (à personnaliser)</t>
  </si>
  <si>
    <t xml:space="preserve">Rappel courtois (J+1 à J+3)</t>
  </si>
  <si>
    <t xml:space="preserve">Objet : Facture [N°] - rappel d'échéance
Bonjour [Prénom],
Sauf erreur de ma part, la facture [N°] d'un montant de [montant] TTC, échue le [date], n'a pas encore été réglée. Vous la trouverez en pièce jointe, avec les coordonnées de paiement.
Pouvez-vous me confirmer la date de règlement prévue ?
Bien cordialement,
[Signature]</t>
  </si>
  <si>
    <t xml:space="preserve">Relance directe (J+10)</t>
  </si>
  <si>
    <t xml:space="preserve">Objet : Facture [N°] - relance
Bonjour [Prénom],
Je reviens vers vous au sujet de la facture [N°] ([montant] TTC), échue le [date], qui reste impayée. Pourriez-vous m'indiquer une date de règlement ferme, ou me signaler tout point bloquant afin que nous le résolvions ?
Bien cordialement,
[Signature]</t>
  </si>
  <si>
    <t xml:space="preserve">Relance avant mise en demeure (J+20)</t>
  </si>
  <si>
    <t xml:space="preserve">Objet : Facture [N°] - deuxième relance
Bonjour [Prénom],
Malgré mes messages précédents, la facture [N°] ([montant] TTC, échue le [date]) demeure impayée. Sans règlement de votre part d'ici le [date limite], je serai amené à engager les démarches de recouvrement prévues, et à appliquer les pénalités de retard mentionnées dans nos conditions de vente.
Bien cordialement,
[Signature]</t>
  </si>
  <si>
    <t xml:space="preserve">Mise en demeure (J+30)</t>
  </si>
  <si>
    <t xml:space="preserve">À adresser par lettre recommandée avec accusé de réception. Rappelez la facture, le montant dû, la date d'échéance, les pénalités applicables et le délai accordé pour régler. En cas de doute sur la formulation, rapprochez-vous d'un professionnel du droit ou de votre expert-comptable.</t>
  </si>
</sst>
</file>

<file path=xl/styles.xml><?xml version="1.0" encoding="utf-8"?>
<styleSheet xmlns="http://schemas.openxmlformats.org/spreadsheetml/2006/main">
  <numFmts count="5">
    <numFmt numFmtId="164" formatCode="General"/>
    <numFmt numFmtId="165" formatCode="dd/mm/yyyy"/>
    <numFmt numFmtId="166" formatCode="#,##0.00;\-#,##0.00;\-"/>
    <numFmt numFmtId="167" formatCode="General"/>
    <numFmt numFmtId="168" formatCode="#,##0.00"/>
  </numFmts>
  <fonts count="15">
    <font>
      <sz val="11"/>
      <color theme="1"/>
      <name val="Calibri"/>
      <family val="2"/>
      <charset val="1"/>
    </font>
    <font>
      <sz val="10"/>
      <name val="Arial"/>
      <family val="0"/>
    </font>
    <font>
      <sz val="10"/>
      <name val="Arial"/>
      <family val="0"/>
    </font>
    <font>
      <sz val="10"/>
      <name val="Arial"/>
      <family val="0"/>
    </font>
    <font>
      <b val="true"/>
      <sz val="16"/>
      <color rgb="FF14213D"/>
      <name val="Arial"/>
      <family val="0"/>
      <charset val="1"/>
    </font>
    <font>
      <sz val="10"/>
      <color rgb="FF4A5568"/>
      <name val="Arial"/>
      <family val="0"/>
      <charset val="1"/>
    </font>
    <font>
      <b val="true"/>
      <sz val="11"/>
      <name val="Arial"/>
      <family val="0"/>
      <charset val="1"/>
    </font>
    <font>
      <sz val="10"/>
      <name val="Arial"/>
      <family val="0"/>
      <charset val="1"/>
    </font>
    <font>
      <sz val="11"/>
      <color rgb="FF0000FF"/>
      <name val="Arial"/>
      <family val="0"/>
      <charset val="1"/>
    </font>
    <font>
      <b val="true"/>
      <sz val="11"/>
      <color rgb="FFFFFFFF"/>
      <name val="Arial"/>
      <family val="0"/>
      <charset val="1"/>
    </font>
    <font>
      <sz val="10"/>
      <color rgb="FF0000FF"/>
      <name val="Arial"/>
      <family val="0"/>
      <charset val="1"/>
    </font>
    <font>
      <i val="true"/>
      <sz val="9"/>
      <color rgb="FF4A5568"/>
      <name val="Arial"/>
      <family val="0"/>
      <charset val="1"/>
    </font>
    <font>
      <sz val="10"/>
      <name val="Arial"/>
      <family val="2"/>
    </font>
    <font>
      <b val="true"/>
      <sz val="14"/>
      <color rgb="FF14213D"/>
      <name val="Arial"/>
      <family val="0"/>
      <charset val="1"/>
    </font>
    <font>
      <b val="true"/>
      <sz val="10"/>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213D"/>
        <bgColor rgb="FF003366"/>
      </patternFill>
    </fill>
    <fill>
      <patternFill patternType="solid">
        <fgColor rgb="FFFFFF99"/>
        <bgColor rgb="FFFFE8B3"/>
      </patternFill>
    </fill>
  </fills>
  <borders count="2">
    <border diagonalUp="false" diagonalDown="false">
      <left/>
      <right/>
      <top/>
      <bottom/>
      <diagonal/>
    </border>
    <border diagonalUp="false" diagonalDown="false">
      <left style="thin">
        <color rgb="FFB8C3CF"/>
      </left>
      <right style="thin">
        <color rgb="FFB8C3CF"/>
      </right>
      <top style="thin">
        <color rgb="FFB8C3CF"/>
      </top>
      <bottom style="thin">
        <color rgb="FFB8C3C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7F1D1D"/>
      </font>
      <fill>
        <patternFill>
          <bgColor rgb="FFF8D7DA"/>
        </patternFill>
      </fill>
    </dxf>
    <dxf>
      <fill>
        <patternFill>
          <bgColor rgb="FFD4EDDA"/>
        </patternFill>
      </fill>
    </dxf>
    <dxf>
      <fill>
        <patternFill>
          <bgColor rgb="FFFFE8B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3CF"/>
      <rgbColor rgb="FF808080"/>
      <rgbColor rgb="FF9999FF"/>
      <rgbColor rgb="FF993366"/>
      <rgbColor rgb="FFFFE8B3"/>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4EDDA"/>
      <rgbColor rgb="FFFFFF99"/>
      <rgbColor rgb="FF99CCFF"/>
      <rgbColor rgb="FFFF99CC"/>
      <rgbColor rgb="FFCC99FF"/>
      <rgbColor rgb="FFF8D7DA"/>
      <rgbColor rgb="FF3366FF"/>
      <rgbColor rgb="FF33CCCC"/>
      <rgbColor rgb="FF99CC00"/>
      <rgbColor rgb="FFFFCC00"/>
      <rgbColor rgb="FFFF9900"/>
      <rgbColor rgb="FFFF6600"/>
      <rgbColor rgb="FF4A5568"/>
      <rgbColor rgb="FF969696"/>
      <rgbColor rgb="FF003366"/>
      <rgbColor rgb="FF339966"/>
      <rgbColor rgb="FF003300"/>
      <rgbColor rgb="FF333300"/>
      <rgbColor rgb="FF7F1D1D"/>
      <rgbColor rgb="FF993366"/>
      <rgbColor rgb="FF333399"/>
      <rgbColor rgb="FF1421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7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3" min="3" style="0" width="15"/>
    <col collapsed="false" customWidth="true" hidden="false" outlineLevel="0" max="4" min="4" style="0" width="14"/>
    <col collapsed="false" customWidth="true" hidden="false" outlineLevel="0" max="5" min="5" style="0" width="16"/>
    <col collapsed="false" customWidth="true" hidden="false" outlineLevel="0" max="6" min="6" style="0" width="9"/>
    <col collapsed="false" customWidth="true" hidden="false" outlineLevel="0" max="7" min="7" style="0" width="17"/>
    <col collapsed="false" customWidth="true" hidden="false" outlineLevel="0" max="8" min="8" style="0" width="16"/>
    <col collapsed="false" customWidth="true" hidden="false" outlineLevel="0" max="9" min="9" style="0" width="20"/>
    <col collapsed="false" customWidth="true" hidden="false" outlineLevel="0" max="10" min="10" style="0" width="12"/>
    <col collapsed="false" customWidth="true" hidden="false" outlineLevel="0" max="11" min="11" style="0" width="18"/>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1.5" hidden="false" customHeight="true" outlineLevel="0" collapsed="false">
      <c r="A5" s="4" t="s">
        <v>3</v>
      </c>
      <c r="B5" s="4"/>
      <c r="C5" s="4"/>
      <c r="D5" s="4"/>
      <c r="E5" s="4"/>
      <c r="F5" s="4"/>
      <c r="G5" s="4"/>
      <c r="H5" s="4"/>
      <c r="I5" s="4"/>
      <c r="J5" s="4"/>
      <c r="K5" s="4"/>
    </row>
    <row r="7" customFormat="false" ht="15" hidden="false" customHeight="false" outlineLevel="0" collapsed="false">
      <c r="A7" s="5" t="s">
        <v>4</v>
      </c>
      <c r="E7" s="6" t="n">
        <v>40</v>
      </c>
    </row>
    <row r="8" customFormat="false" ht="15" hidden="false" customHeight="false" outlineLevel="0" collapsed="false">
      <c r="A8" s="5" t="s">
        <v>5</v>
      </c>
      <c r="E8" s="6" t="n">
        <v>5</v>
      </c>
    </row>
    <row r="11" customFormat="false" ht="33.75" hidden="false" customHeight="true" outlineLevel="0" collapsed="false">
      <c r="A11" s="7" t="s">
        <v>6</v>
      </c>
      <c r="B11" s="7" t="s">
        <v>7</v>
      </c>
      <c r="C11" s="7" t="s">
        <v>8</v>
      </c>
      <c r="D11" s="7" t="s">
        <v>9</v>
      </c>
      <c r="E11" s="7" t="s">
        <v>10</v>
      </c>
      <c r="F11" s="7" t="s">
        <v>11</v>
      </c>
      <c r="G11" s="7" t="s">
        <v>12</v>
      </c>
      <c r="H11" s="7" t="s">
        <v>13</v>
      </c>
      <c r="I11" s="7" t="s">
        <v>14</v>
      </c>
      <c r="J11" s="7" t="s">
        <v>15</v>
      </c>
      <c r="K11" s="7" t="s">
        <v>16</v>
      </c>
    </row>
    <row r="12" customFormat="false" ht="15" hidden="false" customHeight="false" outlineLevel="0" collapsed="false">
      <c r="A12" s="8" t="s">
        <v>17</v>
      </c>
      <c r="B12" s="8" t="s">
        <v>18</v>
      </c>
      <c r="C12" s="9" t="n">
        <v>46235</v>
      </c>
      <c r="D12" s="9" t="n">
        <v>46265</v>
      </c>
      <c r="E12" s="10" t="n">
        <v>1200</v>
      </c>
      <c r="F12" s="8" t="n">
        <v>20</v>
      </c>
      <c r="G12" s="11" t="n">
        <f aca="false">IF(E12="","",ROUND(E12*(1+F12/100),2))</f>
        <v>1440</v>
      </c>
      <c r="H12" s="9"/>
      <c r="I12" s="12" t="str">
        <f aca="true">IF(A12="","",IF(H12&lt;&gt;"","Payée",IF(TODAY()&gt;D12,"En retard",IF(TODAY()&gt;=D12-$E$8,"À échéance proche","En attente"))))</f>
        <v>En retard</v>
      </c>
      <c r="J12" s="13" t="n">
        <f aca="true">IF(OR(A12="",H12&lt;&gt;""),"",MAX(0,TODAY()-D12))</f>
        <v>20</v>
      </c>
      <c r="K12" s="11" t="n">
        <f aca="false">IF(J12="","",IF(J12&gt;0,$E$7,0))</f>
        <v>40</v>
      </c>
    </row>
    <row r="13" customFormat="false" ht="15" hidden="false" customHeight="false" outlineLevel="0" collapsed="false">
      <c r="A13" s="8"/>
      <c r="B13" s="8"/>
      <c r="C13" s="9"/>
      <c r="D13" s="9"/>
      <c r="E13" s="10"/>
      <c r="F13" s="8"/>
      <c r="G13" s="11" t="str">
        <f aca="false">IF(E13="","",ROUND(E13*(1+F13/100),2))</f>
        <v/>
      </c>
      <c r="H13" s="9"/>
      <c r="I13" s="12" t="str">
        <f aca="true">IF(A13="","",IF(H13&lt;&gt;"","Payée",IF(TODAY()&gt;D13,"En retard",IF(TODAY()&gt;=D13-$E$8,"À échéance proche","En attente"))))</f>
        <v/>
      </c>
      <c r="J13" s="13" t="str">
        <f aca="true">IF(OR(A13="",H13&lt;&gt;""),"",MAX(0,TODAY()-D13))</f>
        <v/>
      </c>
      <c r="K13" s="11" t="str">
        <f aca="false">IF(J13="","",IF(J13&gt;0,$E$7,0))</f>
        <v/>
      </c>
    </row>
    <row r="14" customFormat="false" ht="15" hidden="false" customHeight="false" outlineLevel="0" collapsed="false">
      <c r="A14" s="8"/>
      <c r="B14" s="8"/>
      <c r="C14" s="9"/>
      <c r="D14" s="9"/>
      <c r="E14" s="10"/>
      <c r="F14" s="8"/>
      <c r="G14" s="11" t="str">
        <f aca="false">IF(E14="","",ROUND(E14*(1+F14/100),2))</f>
        <v/>
      </c>
      <c r="H14" s="9"/>
      <c r="I14" s="12" t="str">
        <f aca="true">IF(A14="","",IF(H14&lt;&gt;"","Payée",IF(TODAY()&gt;D14,"En retard",IF(TODAY()&gt;=D14-$E$8,"À échéance proche","En attente"))))</f>
        <v/>
      </c>
      <c r="J14" s="13" t="str">
        <f aca="true">IF(OR(A14="",H14&lt;&gt;""),"",MAX(0,TODAY()-D14))</f>
        <v/>
      </c>
      <c r="K14" s="11" t="str">
        <f aca="false">IF(J14="","",IF(J14&gt;0,$E$7,0))</f>
        <v/>
      </c>
    </row>
    <row r="15" customFormat="false" ht="15" hidden="false" customHeight="false" outlineLevel="0" collapsed="false">
      <c r="A15" s="8"/>
      <c r="B15" s="8"/>
      <c r="C15" s="9"/>
      <c r="D15" s="9"/>
      <c r="E15" s="10"/>
      <c r="F15" s="8"/>
      <c r="G15" s="11" t="str">
        <f aca="false">IF(E15="","",ROUND(E15*(1+F15/100),2))</f>
        <v/>
      </c>
      <c r="H15" s="9"/>
      <c r="I15" s="12" t="str">
        <f aca="true">IF(A15="","",IF(H15&lt;&gt;"","Payée",IF(TODAY()&gt;D15,"En retard",IF(TODAY()&gt;=D15-$E$8,"À échéance proche","En attente"))))</f>
        <v/>
      </c>
      <c r="J15" s="13" t="str">
        <f aca="true">IF(OR(A15="",H15&lt;&gt;""),"",MAX(0,TODAY()-D15))</f>
        <v/>
      </c>
      <c r="K15" s="11" t="str">
        <f aca="false">IF(J15="","",IF(J15&gt;0,$E$7,0))</f>
        <v/>
      </c>
    </row>
    <row r="16" customFormat="false" ht="15" hidden="false" customHeight="false" outlineLevel="0" collapsed="false">
      <c r="A16" s="8"/>
      <c r="B16" s="8"/>
      <c r="C16" s="9"/>
      <c r="D16" s="9"/>
      <c r="E16" s="10"/>
      <c r="F16" s="8"/>
      <c r="G16" s="11" t="str">
        <f aca="false">IF(E16="","",ROUND(E16*(1+F16/100),2))</f>
        <v/>
      </c>
      <c r="H16" s="9"/>
      <c r="I16" s="12" t="str">
        <f aca="true">IF(A16="","",IF(H16&lt;&gt;"","Payée",IF(TODAY()&gt;D16,"En retard",IF(TODAY()&gt;=D16-$E$8,"À échéance proche","En attente"))))</f>
        <v/>
      </c>
      <c r="J16" s="13" t="str">
        <f aca="true">IF(OR(A16="",H16&lt;&gt;""),"",MAX(0,TODAY()-D16))</f>
        <v/>
      </c>
      <c r="K16" s="11" t="str">
        <f aca="false">IF(J16="","",IF(J16&gt;0,$E$7,0))</f>
        <v/>
      </c>
    </row>
    <row r="17" customFormat="false" ht="15" hidden="false" customHeight="false" outlineLevel="0" collapsed="false">
      <c r="A17" s="8"/>
      <c r="B17" s="8"/>
      <c r="C17" s="9"/>
      <c r="D17" s="9"/>
      <c r="E17" s="10"/>
      <c r="F17" s="8"/>
      <c r="G17" s="11" t="str">
        <f aca="false">IF(E17="","",ROUND(E17*(1+F17/100),2))</f>
        <v/>
      </c>
      <c r="H17" s="9"/>
      <c r="I17" s="12" t="str">
        <f aca="true">IF(A17="","",IF(H17&lt;&gt;"","Payée",IF(TODAY()&gt;D17,"En retard",IF(TODAY()&gt;=D17-$E$8,"À échéance proche","En attente"))))</f>
        <v/>
      </c>
      <c r="J17" s="13" t="str">
        <f aca="true">IF(OR(A17="",H17&lt;&gt;""),"",MAX(0,TODAY()-D17))</f>
        <v/>
      </c>
      <c r="K17" s="11" t="str">
        <f aca="false">IF(J17="","",IF(J17&gt;0,$E$7,0))</f>
        <v/>
      </c>
    </row>
    <row r="18" customFormat="false" ht="15" hidden="false" customHeight="false" outlineLevel="0" collapsed="false">
      <c r="A18" s="8"/>
      <c r="B18" s="8"/>
      <c r="C18" s="9"/>
      <c r="D18" s="9"/>
      <c r="E18" s="10"/>
      <c r="F18" s="8"/>
      <c r="G18" s="11" t="str">
        <f aca="false">IF(E18="","",ROUND(E18*(1+F18/100),2))</f>
        <v/>
      </c>
      <c r="H18" s="9"/>
      <c r="I18" s="12" t="str">
        <f aca="true">IF(A18="","",IF(H18&lt;&gt;"","Payée",IF(TODAY()&gt;D18,"En retard",IF(TODAY()&gt;=D18-$E$8,"À échéance proche","En attente"))))</f>
        <v/>
      </c>
      <c r="J18" s="13" t="str">
        <f aca="true">IF(OR(A18="",H18&lt;&gt;""),"",MAX(0,TODAY()-D18))</f>
        <v/>
      </c>
      <c r="K18" s="11" t="str">
        <f aca="false">IF(J18="","",IF(J18&gt;0,$E$7,0))</f>
        <v/>
      </c>
    </row>
    <row r="19" customFormat="false" ht="15" hidden="false" customHeight="false" outlineLevel="0" collapsed="false">
      <c r="A19" s="8"/>
      <c r="B19" s="8"/>
      <c r="C19" s="9"/>
      <c r="D19" s="9"/>
      <c r="E19" s="10"/>
      <c r="F19" s="8"/>
      <c r="G19" s="11" t="str">
        <f aca="false">IF(E19="","",ROUND(E19*(1+F19/100),2))</f>
        <v/>
      </c>
      <c r="H19" s="9"/>
      <c r="I19" s="12" t="str">
        <f aca="true">IF(A19="","",IF(H19&lt;&gt;"","Payée",IF(TODAY()&gt;D19,"En retard",IF(TODAY()&gt;=D19-$E$8,"À échéance proche","En attente"))))</f>
        <v/>
      </c>
      <c r="J19" s="13" t="str">
        <f aca="true">IF(OR(A19="",H19&lt;&gt;""),"",MAX(0,TODAY()-D19))</f>
        <v/>
      </c>
      <c r="K19" s="11" t="str">
        <f aca="false">IF(J19="","",IF(J19&gt;0,$E$7,0))</f>
        <v/>
      </c>
    </row>
    <row r="20" customFormat="false" ht="15" hidden="false" customHeight="false" outlineLevel="0" collapsed="false">
      <c r="A20" s="8"/>
      <c r="B20" s="8"/>
      <c r="C20" s="9"/>
      <c r="D20" s="9"/>
      <c r="E20" s="10"/>
      <c r="F20" s="8"/>
      <c r="G20" s="11" t="str">
        <f aca="false">IF(E20="","",ROUND(E20*(1+F20/100),2))</f>
        <v/>
      </c>
      <c r="H20" s="9"/>
      <c r="I20" s="12" t="str">
        <f aca="true">IF(A20="","",IF(H20&lt;&gt;"","Payée",IF(TODAY()&gt;D20,"En retard",IF(TODAY()&gt;=D20-$E$8,"À échéance proche","En attente"))))</f>
        <v/>
      </c>
      <c r="J20" s="13" t="str">
        <f aca="true">IF(OR(A20="",H20&lt;&gt;""),"",MAX(0,TODAY()-D20))</f>
        <v/>
      </c>
      <c r="K20" s="11" t="str">
        <f aca="false">IF(J20="","",IF(J20&gt;0,$E$7,0))</f>
        <v/>
      </c>
    </row>
    <row r="21" customFormat="false" ht="15" hidden="false" customHeight="false" outlineLevel="0" collapsed="false">
      <c r="A21" s="8"/>
      <c r="B21" s="8"/>
      <c r="C21" s="9"/>
      <c r="D21" s="9"/>
      <c r="E21" s="10"/>
      <c r="F21" s="8"/>
      <c r="G21" s="11" t="str">
        <f aca="false">IF(E21="","",ROUND(E21*(1+F21/100),2))</f>
        <v/>
      </c>
      <c r="H21" s="9"/>
      <c r="I21" s="12" t="str">
        <f aca="true">IF(A21="","",IF(H21&lt;&gt;"","Payée",IF(TODAY()&gt;D21,"En retard",IF(TODAY()&gt;=D21-$E$8,"À échéance proche","En attente"))))</f>
        <v/>
      </c>
      <c r="J21" s="13" t="str">
        <f aca="true">IF(OR(A21="",H21&lt;&gt;""),"",MAX(0,TODAY()-D21))</f>
        <v/>
      </c>
      <c r="K21" s="11" t="str">
        <f aca="false">IF(J21="","",IF(J21&gt;0,$E$7,0))</f>
        <v/>
      </c>
    </row>
    <row r="22" customFormat="false" ht="15" hidden="false" customHeight="false" outlineLevel="0" collapsed="false">
      <c r="A22" s="8"/>
      <c r="B22" s="8"/>
      <c r="C22" s="9"/>
      <c r="D22" s="9"/>
      <c r="E22" s="10"/>
      <c r="F22" s="8"/>
      <c r="G22" s="11" t="str">
        <f aca="false">IF(E22="","",ROUND(E22*(1+F22/100),2))</f>
        <v/>
      </c>
      <c r="H22" s="9"/>
      <c r="I22" s="12" t="str">
        <f aca="true">IF(A22="","",IF(H22&lt;&gt;"","Payée",IF(TODAY()&gt;D22,"En retard",IF(TODAY()&gt;=D22-$E$8,"À échéance proche","En attente"))))</f>
        <v/>
      </c>
      <c r="J22" s="13" t="str">
        <f aca="true">IF(OR(A22="",H22&lt;&gt;""),"",MAX(0,TODAY()-D22))</f>
        <v/>
      </c>
      <c r="K22" s="11" t="str">
        <f aca="false">IF(J22="","",IF(J22&gt;0,$E$7,0))</f>
        <v/>
      </c>
    </row>
    <row r="23" customFormat="false" ht="15" hidden="false" customHeight="false" outlineLevel="0" collapsed="false">
      <c r="A23" s="8"/>
      <c r="B23" s="8"/>
      <c r="C23" s="9"/>
      <c r="D23" s="9"/>
      <c r="E23" s="10"/>
      <c r="F23" s="8"/>
      <c r="G23" s="11" t="str">
        <f aca="false">IF(E23="","",ROUND(E23*(1+F23/100),2))</f>
        <v/>
      </c>
      <c r="H23" s="9"/>
      <c r="I23" s="12" t="str">
        <f aca="true">IF(A23="","",IF(H23&lt;&gt;"","Payée",IF(TODAY()&gt;D23,"En retard",IF(TODAY()&gt;=D23-$E$8,"À échéance proche","En attente"))))</f>
        <v/>
      </c>
      <c r="J23" s="13" t="str">
        <f aca="true">IF(OR(A23="",H23&lt;&gt;""),"",MAX(0,TODAY()-D23))</f>
        <v/>
      </c>
      <c r="K23" s="11" t="str">
        <f aca="false">IF(J23="","",IF(J23&gt;0,$E$7,0))</f>
        <v/>
      </c>
    </row>
    <row r="24" customFormat="false" ht="15" hidden="false" customHeight="false" outlineLevel="0" collapsed="false">
      <c r="A24" s="8"/>
      <c r="B24" s="8"/>
      <c r="C24" s="9"/>
      <c r="D24" s="9"/>
      <c r="E24" s="10"/>
      <c r="F24" s="8"/>
      <c r="G24" s="11" t="str">
        <f aca="false">IF(E24="","",ROUND(E24*(1+F24/100),2))</f>
        <v/>
      </c>
      <c r="H24" s="9"/>
      <c r="I24" s="12" t="str">
        <f aca="true">IF(A24="","",IF(H24&lt;&gt;"","Payée",IF(TODAY()&gt;D24,"En retard",IF(TODAY()&gt;=D24-$E$8,"À échéance proche","En attente"))))</f>
        <v/>
      </c>
      <c r="J24" s="13" t="str">
        <f aca="true">IF(OR(A24="",H24&lt;&gt;""),"",MAX(0,TODAY()-D24))</f>
        <v/>
      </c>
      <c r="K24" s="11" t="str">
        <f aca="false">IF(J24="","",IF(J24&gt;0,$E$7,0))</f>
        <v/>
      </c>
    </row>
    <row r="25" customFormat="false" ht="15" hidden="false" customHeight="false" outlineLevel="0" collapsed="false">
      <c r="A25" s="8"/>
      <c r="B25" s="8"/>
      <c r="C25" s="9"/>
      <c r="D25" s="9"/>
      <c r="E25" s="10"/>
      <c r="F25" s="8"/>
      <c r="G25" s="11" t="str">
        <f aca="false">IF(E25="","",ROUND(E25*(1+F25/100),2))</f>
        <v/>
      </c>
      <c r="H25" s="9"/>
      <c r="I25" s="12" t="str">
        <f aca="true">IF(A25="","",IF(H25&lt;&gt;"","Payée",IF(TODAY()&gt;D25,"En retard",IF(TODAY()&gt;=D25-$E$8,"À échéance proche","En attente"))))</f>
        <v/>
      </c>
      <c r="J25" s="13" t="str">
        <f aca="true">IF(OR(A25="",H25&lt;&gt;""),"",MAX(0,TODAY()-D25))</f>
        <v/>
      </c>
      <c r="K25" s="11" t="str">
        <f aca="false">IF(J25="","",IF(J25&gt;0,$E$7,0))</f>
        <v/>
      </c>
    </row>
    <row r="26" customFormat="false" ht="15" hidden="false" customHeight="false" outlineLevel="0" collapsed="false">
      <c r="A26" s="8"/>
      <c r="B26" s="8"/>
      <c r="C26" s="9"/>
      <c r="D26" s="9"/>
      <c r="E26" s="10"/>
      <c r="F26" s="8"/>
      <c r="G26" s="11" t="str">
        <f aca="false">IF(E26="","",ROUND(E26*(1+F26/100),2))</f>
        <v/>
      </c>
      <c r="H26" s="9"/>
      <c r="I26" s="12" t="str">
        <f aca="true">IF(A26="","",IF(H26&lt;&gt;"","Payée",IF(TODAY()&gt;D26,"En retard",IF(TODAY()&gt;=D26-$E$8,"À échéance proche","En attente"))))</f>
        <v/>
      </c>
      <c r="J26" s="13" t="str">
        <f aca="true">IF(OR(A26="",H26&lt;&gt;""),"",MAX(0,TODAY()-D26))</f>
        <v/>
      </c>
      <c r="K26" s="11" t="str">
        <f aca="false">IF(J26="","",IF(J26&gt;0,$E$7,0))</f>
        <v/>
      </c>
    </row>
    <row r="27" customFormat="false" ht="15" hidden="false" customHeight="false" outlineLevel="0" collapsed="false">
      <c r="A27" s="8"/>
      <c r="B27" s="8"/>
      <c r="C27" s="9"/>
      <c r="D27" s="9"/>
      <c r="E27" s="10"/>
      <c r="F27" s="8"/>
      <c r="G27" s="11" t="str">
        <f aca="false">IF(E27="","",ROUND(E27*(1+F27/100),2))</f>
        <v/>
      </c>
      <c r="H27" s="9"/>
      <c r="I27" s="12" t="str">
        <f aca="true">IF(A27="","",IF(H27&lt;&gt;"","Payée",IF(TODAY()&gt;D27,"En retard",IF(TODAY()&gt;=D27-$E$8,"À échéance proche","En attente"))))</f>
        <v/>
      </c>
      <c r="J27" s="13" t="str">
        <f aca="true">IF(OR(A27="",H27&lt;&gt;""),"",MAX(0,TODAY()-D27))</f>
        <v/>
      </c>
      <c r="K27" s="11" t="str">
        <f aca="false">IF(J27="","",IF(J27&gt;0,$E$7,0))</f>
        <v/>
      </c>
    </row>
    <row r="28" customFormat="false" ht="15" hidden="false" customHeight="false" outlineLevel="0" collapsed="false">
      <c r="A28" s="8"/>
      <c r="B28" s="8"/>
      <c r="C28" s="9"/>
      <c r="D28" s="9"/>
      <c r="E28" s="10"/>
      <c r="F28" s="8"/>
      <c r="G28" s="11" t="str">
        <f aca="false">IF(E28="","",ROUND(E28*(1+F28/100),2))</f>
        <v/>
      </c>
      <c r="H28" s="9"/>
      <c r="I28" s="12" t="str">
        <f aca="true">IF(A28="","",IF(H28&lt;&gt;"","Payée",IF(TODAY()&gt;D28,"En retard",IF(TODAY()&gt;=D28-$E$8,"À échéance proche","En attente"))))</f>
        <v/>
      </c>
      <c r="J28" s="13" t="str">
        <f aca="true">IF(OR(A28="",H28&lt;&gt;""),"",MAX(0,TODAY()-D28))</f>
        <v/>
      </c>
      <c r="K28" s="11" t="str">
        <f aca="false">IF(J28="","",IF(J28&gt;0,$E$7,0))</f>
        <v/>
      </c>
    </row>
    <row r="29" customFormat="false" ht="15" hidden="false" customHeight="false" outlineLevel="0" collapsed="false">
      <c r="A29" s="8"/>
      <c r="B29" s="8"/>
      <c r="C29" s="9"/>
      <c r="D29" s="9"/>
      <c r="E29" s="10"/>
      <c r="F29" s="8"/>
      <c r="G29" s="11" t="str">
        <f aca="false">IF(E29="","",ROUND(E29*(1+F29/100),2))</f>
        <v/>
      </c>
      <c r="H29" s="9"/>
      <c r="I29" s="12" t="str">
        <f aca="true">IF(A29="","",IF(H29&lt;&gt;"","Payée",IF(TODAY()&gt;D29,"En retard",IF(TODAY()&gt;=D29-$E$8,"À échéance proche","En attente"))))</f>
        <v/>
      </c>
      <c r="J29" s="13" t="str">
        <f aca="true">IF(OR(A29="",H29&lt;&gt;""),"",MAX(0,TODAY()-D29))</f>
        <v/>
      </c>
      <c r="K29" s="11" t="str">
        <f aca="false">IF(J29="","",IF(J29&gt;0,$E$7,0))</f>
        <v/>
      </c>
    </row>
    <row r="30" customFormat="false" ht="15" hidden="false" customHeight="false" outlineLevel="0" collapsed="false">
      <c r="A30" s="8"/>
      <c r="B30" s="8"/>
      <c r="C30" s="9"/>
      <c r="D30" s="9"/>
      <c r="E30" s="10"/>
      <c r="F30" s="8"/>
      <c r="G30" s="11" t="str">
        <f aca="false">IF(E30="","",ROUND(E30*(1+F30/100),2))</f>
        <v/>
      </c>
      <c r="H30" s="9"/>
      <c r="I30" s="12" t="str">
        <f aca="true">IF(A30="","",IF(H30&lt;&gt;"","Payée",IF(TODAY()&gt;D30,"En retard",IF(TODAY()&gt;=D30-$E$8,"À échéance proche","En attente"))))</f>
        <v/>
      </c>
      <c r="J30" s="13" t="str">
        <f aca="true">IF(OR(A30="",H30&lt;&gt;""),"",MAX(0,TODAY()-D30))</f>
        <v/>
      </c>
      <c r="K30" s="11" t="str">
        <f aca="false">IF(J30="","",IF(J30&gt;0,$E$7,0))</f>
        <v/>
      </c>
    </row>
    <row r="31" customFormat="false" ht="15" hidden="false" customHeight="false" outlineLevel="0" collapsed="false">
      <c r="A31" s="8"/>
      <c r="B31" s="8"/>
      <c r="C31" s="9"/>
      <c r="D31" s="9"/>
      <c r="E31" s="10"/>
      <c r="F31" s="8"/>
      <c r="G31" s="11" t="str">
        <f aca="false">IF(E31="","",ROUND(E31*(1+F31/100),2))</f>
        <v/>
      </c>
      <c r="H31" s="9"/>
      <c r="I31" s="12" t="str">
        <f aca="true">IF(A31="","",IF(H31&lt;&gt;"","Payée",IF(TODAY()&gt;D31,"En retard",IF(TODAY()&gt;=D31-$E$8,"À échéance proche","En attente"))))</f>
        <v/>
      </c>
      <c r="J31" s="13" t="str">
        <f aca="true">IF(OR(A31="",H31&lt;&gt;""),"",MAX(0,TODAY()-D31))</f>
        <v/>
      </c>
      <c r="K31" s="11" t="str">
        <f aca="false">IF(J31="","",IF(J31&gt;0,$E$7,0))</f>
        <v/>
      </c>
    </row>
    <row r="32" customFormat="false" ht="15" hidden="false" customHeight="false" outlineLevel="0" collapsed="false">
      <c r="A32" s="8"/>
      <c r="B32" s="8"/>
      <c r="C32" s="9"/>
      <c r="D32" s="9"/>
      <c r="E32" s="10"/>
      <c r="F32" s="8"/>
      <c r="G32" s="11" t="str">
        <f aca="false">IF(E32="","",ROUND(E32*(1+F32/100),2))</f>
        <v/>
      </c>
      <c r="H32" s="9"/>
      <c r="I32" s="12" t="str">
        <f aca="true">IF(A32="","",IF(H32&lt;&gt;"","Payée",IF(TODAY()&gt;D32,"En retard",IF(TODAY()&gt;=D32-$E$8,"À échéance proche","En attente"))))</f>
        <v/>
      </c>
      <c r="J32" s="13" t="str">
        <f aca="true">IF(OR(A32="",H32&lt;&gt;""),"",MAX(0,TODAY()-D32))</f>
        <v/>
      </c>
      <c r="K32" s="11" t="str">
        <f aca="false">IF(J32="","",IF(J32&gt;0,$E$7,0))</f>
        <v/>
      </c>
    </row>
    <row r="33" customFormat="false" ht="15" hidden="false" customHeight="false" outlineLevel="0" collapsed="false">
      <c r="A33" s="8"/>
      <c r="B33" s="8"/>
      <c r="C33" s="9"/>
      <c r="D33" s="9"/>
      <c r="E33" s="10"/>
      <c r="F33" s="8"/>
      <c r="G33" s="11" t="str">
        <f aca="false">IF(E33="","",ROUND(E33*(1+F33/100),2))</f>
        <v/>
      </c>
      <c r="H33" s="9"/>
      <c r="I33" s="12" t="str">
        <f aca="true">IF(A33="","",IF(H33&lt;&gt;"","Payée",IF(TODAY()&gt;D33,"En retard",IF(TODAY()&gt;=D33-$E$8,"À échéance proche","En attente"))))</f>
        <v/>
      </c>
      <c r="J33" s="13" t="str">
        <f aca="true">IF(OR(A33="",H33&lt;&gt;""),"",MAX(0,TODAY()-D33))</f>
        <v/>
      </c>
      <c r="K33" s="11" t="str">
        <f aca="false">IF(J33="","",IF(J33&gt;0,$E$7,0))</f>
        <v/>
      </c>
    </row>
    <row r="34" customFormat="false" ht="15" hidden="false" customHeight="false" outlineLevel="0" collapsed="false">
      <c r="A34" s="8"/>
      <c r="B34" s="8"/>
      <c r="C34" s="9"/>
      <c r="D34" s="9"/>
      <c r="E34" s="10"/>
      <c r="F34" s="8"/>
      <c r="G34" s="11" t="str">
        <f aca="false">IF(E34="","",ROUND(E34*(1+F34/100),2))</f>
        <v/>
      </c>
      <c r="H34" s="9"/>
      <c r="I34" s="12" t="str">
        <f aca="true">IF(A34="","",IF(H34&lt;&gt;"","Payée",IF(TODAY()&gt;D34,"En retard",IF(TODAY()&gt;=D34-$E$8,"À échéance proche","En attente"))))</f>
        <v/>
      </c>
      <c r="J34" s="13" t="str">
        <f aca="true">IF(OR(A34="",H34&lt;&gt;""),"",MAX(0,TODAY()-D34))</f>
        <v/>
      </c>
      <c r="K34" s="11" t="str">
        <f aca="false">IF(J34="","",IF(J34&gt;0,$E$7,0))</f>
        <v/>
      </c>
    </row>
    <row r="35" customFormat="false" ht="15" hidden="false" customHeight="false" outlineLevel="0" collapsed="false">
      <c r="A35" s="8"/>
      <c r="B35" s="8"/>
      <c r="C35" s="9"/>
      <c r="D35" s="9"/>
      <c r="E35" s="10"/>
      <c r="F35" s="8"/>
      <c r="G35" s="11" t="str">
        <f aca="false">IF(E35="","",ROUND(E35*(1+F35/100),2))</f>
        <v/>
      </c>
      <c r="H35" s="9"/>
      <c r="I35" s="12" t="str">
        <f aca="true">IF(A35="","",IF(H35&lt;&gt;"","Payée",IF(TODAY()&gt;D35,"En retard",IF(TODAY()&gt;=D35-$E$8,"À échéance proche","En attente"))))</f>
        <v/>
      </c>
      <c r="J35" s="13" t="str">
        <f aca="true">IF(OR(A35="",H35&lt;&gt;""),"",MAX(0,TODAY()-D35))</f>
        <v/>
      </c>
      <c r="K35" s="11" t="str">
        <f aca="false">IF(J35="","",IF(J35&gt;0,$E$7,0))</f>
        <v/>
      </c>
    </row>
    <row r="36" customFormat="false" ht="15" hidden="false" customHeight="false" outlineLevel="0" collapsed="false">
      <c r="A36" s="8"/>
      <c r="B36" s="8"/>
      <c r="C36" s="9"/>
      <c r="D36" s="9"/>
      <c r="E36" s="10"/>
      <c r="F36" s="8"/>
      <c r="G36" s="11" t="str">
        <f aca="false">IF(E36="","",ROUND(E36*(1+F36/100),2))</f>
        <v/>
      </c>
      <c r="H36" s="9"/>
      <c r="I36" s="12" t="str">
        <f aca="true">IF(A36="","",IF(H36&lt;&gt;"","Payée",IF(TODAY()&gt;D36,"En retard",IF(TODAY()&gt;=D36-$E$8,"À échéance proche","En attente"))))</f>
        <v/>
      </c>
      <c r="J36" s="13" t="str">
        <f aca="true">IF(OR(A36="",H36&lt;&gt;""),"",MAX(0,TODAY()-D36))</f>
        <v/>
      </c>
      <c r="K36" s="11" t="str">
        <f aca="false">IF(J36="","",IF(J36&gt;0,$E$7,0))</f>
        <v/>
      </c>
    </row>
    <row r="37" customFormat="false" ht="15" hidden="false" customHeight="false" outlineLevel="0" collapsed="false">
      <c r="A37" s="8"/>
      <c r="B37" s="8"/>
      <c r="C37" s="9"/>
      <c r="D37" s="9"/>
      <c r="E37" s="10"/>
      <c r="F37" s="8"/>
      <c r="G37" s="11" t="str">
        <f aca="false">IF(E37="","",ROUND(E37*(1+F37/100),2))</f>
        <v/>
      </c>
      <c r="H37" s="9"/>
      <c r="I37" s="12" t="str">
        <f aca="true">IF(A37="","",IF(H37&lt;&gt;"","Payée",IF(TODAY()&gt;D37,"En retard",IF(TODAY()&gt;=D37-$E$8,"À échéance proche","En attente"))))</f>
        <v/>
      </c>
      <c r="J37" s="13" t="str">
        <f aca="true">IF(OR(A37="",H37&lt;&gt;""),"",MAX(0,TODAY()-D37))</f>
        <v/>
      </c>
      <c r="K37" s="11" t="str">
        <f aca="false">IF(J37="","",IF(J37&gt;0,$E$7,0))</f>
        <v/>
      </c>
    </row>
    <row r="38" customFormat="false" ht="15" hidden="false" customHeight="false" outlineLevel="0" collapsed="false">
      <c r="A38" s="8"/>
      <c r="B38" s="8"/>
      <c r="C38" s="9"/>
      <c r="D38" s="9"/>
      <c r="E38" s="10"/>
      <c r="F38" s="8"/>
      <c r="G38" s="11" t="str">
        <f aca="false">IF(E38="","",ROUND(E38*(1+F38/100),2))</f>
        <v/>
      </c>
      <c r="H38" s="9"/>
      <c r="I38" s="12" t="str">
        <f aca="true">IF(A38="","",IF(H38&lt;&gt;"","Payée",IF(TODAY()&gt;D38,"En retard",IF(TODAY()&gt;=D38-$E$8,"À échéance proche","En attente"))))</f>
        <v/>
      </c>
      <c r="J38" s="13" t="str">
        <f aca="true">IF(OR(A38="",H38&lt;&gt;""),"",MAX(0,TODAY()-D38))</f>
        <v/>
      </c>
      <c r="K38" s="11" t="str">
        <f aca="false">IF(J38="","",IF(J38&gt;0,$E$7,0))</f>
        <v/>
      </c>
    </row>
    <row r="39" customFormat="false" ht="15" hidden="false" customHeight="false" outlineLevel="0" collapsed="false">
      <c r="A39" s="8"/>
      <c r="B39" s="8"/>
      <c r="C39" s="9"/>
      <c r="D39" s="9"/>
      <c r="E39" s="10"/>
      <c r="F39" s="8"/>
      <c r="G39" s="11" t="str">
        <f aca="false">IF(E39="","",ROUND(E39*(1+F39/100),2))</f>
        <v/>
      </c>
      <c r="H39" s="9"/>
      <c r="I39" s="12" t="str">
        <f aca="true">IF(A39="","",IF(H39&lt;&gt;"","Payée",IF(TODAY()&gt;D39,"En retard",IF(TODAY()&gt;=D39-$E$8,"À échéance proche","En attente"))))</f>
        <v/>
      </c>
      <c r="J39" s="13" t="str">
        <f aca="true">IF(OR(A39="",H39&lt;&gt;""),"",MAX(0,TODAY()-D39))</f>
        <v/>
      </c>
      <c r="K39" s="11" t="str">
        <f aca="false">IF(J39="","",IF(J39&gt;0,$E$7,0))</f>
        <v/>
      </c>
    </row>
    <row r="40" customFormat="false" ht="15" hidden="false" customHeight="false" outlineLevel="0" collapsed="false">
      <c r="A40" s="8"/>
      <c r="B40" s="8"/>
      <c r="C40" s="9"/>
      <c r="D40" s="9"/>
      <c r="E40" s="10"/>
      <c r="F40" s="8"/>
      <c r="G40" s="11" t="str">
        <f aca="false">IF(E40="","",ROUND(E40*(1+F40/100),2))</f>
        <v/>
      </c>
      <c r="H40" s="9"/>
      <c r="I40" s="12" t="str">
        <f aca="true">IF(A40="","",IF(H40&lt;&gt;"","Payée",IF(TODAY()&gt;D40,"En retard",IF(TODAY()&gt;=D40-$E$8,"À échéance proche","En attente"))))</f>
        <v/>
      </c>
      <c r="J40" s="13" t="str">
        <f aca="true">IF(OR(A40="",H40&lt;&gt;""),"",MAX(0,TODAY()-D40))</f>
        <v/>
      </c>
      <c r="K40" s="11" t="str">
        <f aca="false">IF(J40="","",IF(J40&gt;0,$E$7,0))</f>
        <v/>
      </c>
    </row>
    <row r="41" customFormat="false" ht="15" hidden="false" customHeight="false" outlineLevel="0" collapsed="false">
      <c r="A41" s="8"/>
      <c r="B41" s="8"/>
      <c r="C41" s="9"/>
      <c r="D41" s="9"/>
      <c r="E41" s="10"/>
      <c r="F41" s="8"/>
      <c r="G41" s="11" t="str">
        <f aca="false">IF(E41="","",ROUND(E41*(1+F41/100),2))</f>
        <v/>
      </c>
      <c r="H41" s="9"/>
      <c r="I41" s="12" t="str">
        <f aca="true">IF(A41="","",IF(H41&lt;&gt;"","Payée",IF(TODAY()&gt;D41,"En retard",IF(TODAY()&gt;=D41-$E$8,"À échéance proche","En attente"))))</f>
        <v/>
      </c>
      <c r="J41" s="13" t="str">
        <f aca="true">IF(OR(A41="",H41&lt;&gt;""),"",MAX(0,TODAY()-D41))</f>
        <v/>
      </c>
      <c r="K41" s="11" t="str">
        <f aca="false">IF(J41="","",IF(J41&gt;0,$E$7,0))</f>
        <v/>
      </c>
    </row>
    <row r="42" customFormat="false" ht="15" hidden="false" customHeight="false" outlineLevel="0" collapsed="false">
      <c r="A42" s="8"/>
      <c r="B42" s="8"/>
      <c r="C42" s="9"/>
      <c r="D42" s="9"/>
      <c r="E42" s="10"/>
      <c r="F42" s="8"/>
      <c r="G42" s="11" t="str">
        <f aca="false">IF(E42="","",ROUND(E42*(1+F42/100),2))</f>
        <v/>
      </c>
      <c r="H42" s="9"/>
      <c r="I42" s="12" t="str">
        <f aca="true">IF(A42="","",IF(H42&lt;&gt;"","Payée",IF(TODAY()&gt;D42,"En retard",IF(TODAY()&gt;=D42-$E$8,"À échéance proche","En attente"))))</f>
        <v/>
      </c>
      <c r="J42" s="13" t="str">
        <f aca="true">IF(OR(A42="",H42&lt;&gt;""),"",MAX(0,TODAY()-D42))</f>
        <v/>
      </c>
      <c r="K42" s="11" t="str">
        <f aca="false">IF(J42="","",IF(J42&gt;0,$E$7,0))</f>
        <v/>
      </c>
    </row>
    <row r="43" customFormat="false" ht="15" hidden="false" customHeight="false" outlineLevel="0" collapsed="false">
      <c r="A43" s="8"/>
      <c r="B43" s="8"/>
      <c r="C43" s="9"/>
      <c r="D43" s="9"/>
      <c r="E43" s="10"/>
      <c r="F43" s="8"/>
      <c r="G43" s="11" t="str">
        <f aca="false">IF(E43="","",ROUND(E43*(1+F43/100),2))</f>
        <v/>
      </c>
      <c r="H43" s="9"/>
      <c r="I43" s="12" t="str">
        <f aca="true">IF(A43="","",IF(H43&lt;&gt;"","Payée",IF(TODAY()&gt;D43,"En retard",IF(TODAY()&gt;=D43-$E$8,"À échéance proche","En attente"))))</f>
        <v/>
      </c>
      <c r="J43" s="13" t="str">
        <f aca="true">IF(OR(A43="",H43&lt;&gt;""),"",MAX(0,TODAY()-D43))</f>
        <v/>
      </c>
      <c r="K43" s="11" t="str">
        <f aca="false">IF(J43="","",IF(J43&gt;0,$E$7,0))</f>
        <v/>
      </c>
    </row>
    <row r="44" customFormat="false" ht="15" hidden="false" customHeight="false" outlineLevel="0" collapsed="false">
      <c r="A44" s="8"/>
      <c r="B44" s="8"/>
      <c r="C44" s="9"/>
      <c r="D44" s="9"/>
      <c r="E44" s="10"/>
      <c r="F44" s="8"/>
      <c r="G44" s="11" t="str">
        <f aca="false">IF(E44="","",ROUND(E44*(1+F44/100),2))</f>
        <v/>
      </c>
      <c r="H44" s="9"/>
      <c r="I44" s="12" t="str">
        <f aca="true">IF(A44="","",IF(H44&lt;&gt;"","Payée",IF(TODAY()&gt;D44,"En retard",IF(TODAY()&gt;=D44-$E$8,"À échéance proche","En attente"))))</f>
        <v/>
      </c>
      <c r="J44" s="13" t="str">
        <f aca="true">IF(OR(A44="",H44&lt;&gt;""),"",MAX(0,TODAY()-D44))</f>
        <v/>
      </c>
      <c r="K44" s="11" t="str">
        <f aca="false">IF(J44="","",IF(J44&gt;0,$E$7,0))</f>
        <v/>
      </c>
    </row>
    <row r="45" customFormat="false" ht="15" hidden="false" customHeight="false" outlineLevel="0" collapsed="false">
      <c r="A45" s="8"/>
      <c r="B45" s="8"/>
      <c r="C45" s="9"/>
      <c r="D45" s="9"/>
      <c r="E45" s="10"/>
      <c r="F45" s="8"/>
      <c r="G45" s="11" t="str">
        <f aca="false">IF(E45="","",ROUND(E45*(1+F45/100),2))</f>
        <v/>
      </c>
      <c r="H45" s="9"/>
      <c r="I45" s="12" t="str">
        <f aca="true">IF(A45="","",IF(H45&lt;&gt;"","Payée",IF(TODAY()&gt;D45,"En retard",IF(TODAY()&gt;=D45-$E$8,"À échéance proche","En attente"))))</f>
        <v/>
      </c>
      <c r="J45" s="13" t="str">
        <f aca="true">IF(OR(A45="",H45&lt;&gt;""),"",MAX(0,TODAY()-D45))</f>
        <v/>
      </c>
      <c r="K45" s="11" t="str">
        <f aca="false">IF(J45="","",IF(J45&gt;0,$E$7,0))</f>
        <v/>
      </c>
    </row>
    <row r="46" customFormat="false" ht="15" hidden="false" customHeight="false" outlineLevel="0" collapsed="false">
      <c r="A46" s="8"/>
      <c r="B46" s="8"/>
      <c r="C46" s="9"/>
      <c r="D46" s="9"/>
      <c r="E46" s="10"/>
      <c r="F46" s="8"/>
      <c r="G46" s="11" t="str">
        <f aca="false">IF(E46="","",ROUND(E46*(1+F46/100),2))</f>
        <v/>
      </c>
      <c r="H46" s="9"/>
      <c r="I46" s="12" t="str">
        <f aca="true">IF(A46="","",IF(H46&lt;&gt;"","Payée",IF(TODAY()&gt;D46,"En retard",IF(TODAY()&gt;=D46-$E$8,"À échéance proche","En attente"))))</f>
        <v/>
      </c>
      <c r="J46" s="13" t="str">
        <f aca="true">IF(OR(A46="",H46&lt;&gt;""),"",MAX(0,TODAY()-D46))</f>
        <v/>
      </c>
      <c r="K46" s="11" t="str">
        <f aca="false">IF(J46="","",IF(J46&gt;0,$E$7,0))</f>
        <v/>
      </c>
    </row>
    <row r="47" customFormat="false" ht="15" hidden="false" customHeight="false" outlineLevel="0" collapsed="false">
      <c r="A47" s="8"/>
      <c r="B47" s="8"/>
      <c r="C47" s="9"/>
      <c r="D47" s="9"/>
      <c r="E47" s="10"/>
      <c r="F47" s="8"/>
      <c r="G47" s="11" t="str">
        <f aca="false">IF(E47="","",ROUND(E47*(1+F47/100),2))</f>
        <v/>
      </c>
      <c r="H47" s="9"/>
      <c r="I47" s="12" t="str">
        <f aca="true">IF(A47="","",IF(H47&lt;&gt;"","Payée",IF(TODAY()&gt;D47,"En retard",IF(TODAY()&gt;=D47-$E$8,"À échéance proche","En attente"))))</f>
        <v/>
      </c>
      <c r="J47" s="13" t="str">
        <f aca="true">IF(OR(A47="",H47&lt;&gt;""),"",MAX(0,TODAY()-D47))</f>
        <v/>
      </c>
      <c r="K47" s="11" t="str">
        <f aca="false">IF(J47="","",IF(J47&gt;0,$E$7,0))</f>
        <v/>
      </c>
    </row>
    <row r="48" customFormat="false" ht="15" hidden="false" customHeight="false" outlineLevel="0" collapsed="false">
      <c r="A48" s="8"/>
      <c r="B48" s="8"/>
      <c r="C48" s="9"/>
      <c r="D48" s="9"/>
      <c r="E48" s="10"/>
      <c r="F48" s="8"/>
      <c r="G48" s="11" t="str">
        <f aca="false">IF(E48="","",ROUND(E48*(1+F48/100),2))</f>
        <v/>
      </c>
      <c r="H48" s="9"/>
      <c r="I48" s="12" t="str">
        <f aca="true">IF(A48="","",IF(H48&lt;&gt;"","Payée",IF(TODAY()&gt;D48,"En retard",IF(TODAY()&gt;=D48-$E$8,"À échéance proche","En attente"))))</f>
        <v/>
      </c>
      <c r="J48" s="13" t="str">
        <f aca="true">IF(OR(A48="",H48&lt;&gt;""),"",MAX(0,TODAY()-D48))</f>
        <v/>
      </c>
      <c r="K48" s="11" t="str">
        <f aca="false">IF(J48="","",IF(J48&gt;0,$E$7,0))</f>
        <v/>
      </c>
    </row>
    <row r="49" customFormat="false" ht="15" hidden="false" customHeight="false" outlineLevel="0" collapsed="false">
      <c r="A49" s="8"/>
      <c r="B49" s="8"/>
      <c r="C49" s="9"/>
      <c r="D49" s="9"/>
      <c r="E49" s="10"/>
      <c r="F49" s="8"/>
      <c r="G49" s="11" t="str">
        <f aca="false">IF(E49="","",ROUND(E49*(1+F49/100),2))</f>
        <v/>
      </c>
      <c r="H49" s="9"/>
      <c r="I49" s="12" t="str">
        <f aca="true">IF(A49="","",IF(H49&lt;&gt;"","Payée",IF(TODAY()&gt;D49,"En retard",IF(TODAY()&gt;=D49-$E$8,"À échéance proche","En attente"))))</f>
        <v/>
      </c>
      <c r="J49" s="13" t="str">
        <f aca="true">IF(OR(A49="",H49&lt;&gt;""),"",MAX(0,TODAY()-D49))</f>
        <v/>
      </c>
      <c r="K49" s="11" t="str">
        <f aca="false">IF(J49="","",IF(J49&gt;0,$E$7,0))</f>
        <v/>
      </c>
    </row>
    <row r="50" customFormat="false" ht="15" hidden="false" customHeight="false" outlineLevel="0" collapsed="false">
      <c r="A50" s="8"/>
      <c r="B50" s="8"/>
      <c r="C50" s="9"/>
      <c r="D50" s="9"/>
      <c r="E50" s="10"/>
      <c r="F50" s="8"/>
      <c r="G50" s="11" t="str">
        <f aca="false">IF(E50="","",ROUND(E50*(1+F50/100),2))</f>
        <v/>
      </c>
      <c r="H50" s="9"/>
      <c r="I50" s="12" t="str">
        <f aca="true">IF(A50="","",IF(H50&lt;&gt;"","Payée",IF(TODAY()&gt;D50,"En retard",IF(TODAY()&gt;=D50-$E$8,"À échéance proche","En attente"))))</f>
        <v/>
      </c>
      <c r="J50" s="13" t="str">
        <f aca="true">IF(OR(A50="",H50&lt;&gt;""),"",MAX(0,TODAY()-D50))</f>
        <v/>
      </c>
      <c r="K50" s="11" t="str">
        <f aca="false">IF(J50="","",IF(J50&gt;0,$E$7,0))</f>
        <v/>
      </c>
    </row>
    <row r="51" customFormat="false" ht="15" hidden="false" customHeight="false" outlineLevel="0" collapsed="false">
      <c r="A51" s="8"/>
      <c r="B51" s="8"/>
      <c r="C51" s="9"/>
      <c r="D51" s="9"/>
      <c r="E51" s="10"/>
      <c r="F51" s="8"/>
      <c r="G51" s="11" t="str">
        <f aca="false">IF(E51="","",ROUND(E51*(1+F51/100),2))</f>
        <v/>
      </c>
      <c r="H51" s="9"/>
      <c r="I51" s="12" t="str">
        <f aca="true">IF(A51="","",IF(H51&lt;&gt;"","Payée",IF(TODAY()&gt;D51,"En retard",IF(TODAY()&gt;=D51-$E$8,"À échéance proche","En attente"))))</f>
        <v/>
      </c>
      <c r="J51" s="13" t="str">
        <f aca="true">IF(OR(A51="",H51&lt;&gt;""),"",MAX(0,TODAY()-D51))</f>
        <v/>
      </c>
      <c r="K51" s="11" t="str">
        <f aca="false">IF(J51="","",IF(J51&gt;0,$E$7,0))</f>
        <v/>
      </c>
    </row>
    <row r="52" customFormat="false" ht="15" hidden="false" customHeight="false" outlineLevel="0" collapsed="false">
      <c r="A52" s="8"/>
      <c r="B52" s="8"/>
      <c r="C52" s="9"/>
      <c r="D52" s="9"/>
      <c r="E52" s="10"/>
      <c r="F52" s="8"/>
      <c r="G52" s="11" t="str">
        <f aca="false">IF(E52="","",ROUND(E52*(1+F52/100),2))</f>
        <v/>
      </c>
      <c r="H52" s="9"/>
      <c r="I52" s="12" t="str">
        <f aca="true">IF(A52="","",IF(H52&lt;&gt;"","Payée",IF(TODAY()&gt;D52,"En retard",IF(TODAY()&gt;=D52-$E$8,"À échéance proche","En attente"))))</f>
        <v/>
      </c>
      <c r="J52" s="13" t="str">
        <f aca="true">IF(OR(A52="",H52&lt;&gt;""),"",MAX(0,TODAY()-D52))</f>
        <v/>
      </c>
      <c r="K52" s="11" t="str">
        <f aca="false">IF(J52="","",IF(J52&gt;0,$E$7,0))</f>
        <v/>
      </c>
    </row>
    <row r="53" customFormat="false" ht="15" hidden="false" customHeight="false" outlineLevel="0" collapsed="false">
      <c r="A53" s="8"/>
      <c r="B53" s="8"/>
      <c r="C53" s="9"/>
      <c r="D53" s="9"/>
      <c r="E53" s="10"/>
      <c r="F53" s="8"/>
      <c r="G53" s="11" t="str">
        <f aca="false">IF(E53="","",ROUND(E53*(1+F53/100),2))</f>
        <v/>
      </c>
      <c r="H53" s="9"/>
      <c r="I53" s="12" t="str">
        <f aca="true">IF(A53="","",IF(H53&lt;&gt;"","Payée",IF(TODAY()&gt;D53,"En retard",IF(TODAY()&gt;=D53-$E$8,"À échéance proche","En attente"))))</f>
        <v/>
      </c>
      <c r="J53" s="13" t="str">
        <f aca="true">IF(OR(A53="",H53&lt;&gt;""),"",MAX(0,TODAY()-D53))</f>
        <v/>
      </c>
      <c r="K53" s="11" t="str">
        <f aca="false">IF(J53="","",IF(J53&gt;0,$E$7,0))</f>
        <v/>
      </c>
    </row>
    <row r="54" customFormat="false" ht="15" hidden="false" customHeight="false" outlineLevel="0" collapsed="false">
      <c r="A54" s="8"/>
      <c r="B54" s="8"/>
      <c r="C54" s="9"/>
      <c r="D54" s="9"/>
      <c r="E54" s="10"/>
      <c r="F54" s="8"/>
      <c r="G54" s="11" t="str">
        <f aca="false">IF(E54="","",ROUND(E54*(1+F54/100),2))</f>
        <v/>
      </c>
      <c r="H54" s="9"/>
      <c r="I54" s="12" t="str">
        <f aca="true">IF(A54="","",IF(H54&lt;&gt;"","Payée",IF(TODAY()&gt;D54,"En retard",IF(TODAY()&gt;=D54-$E$8,"À échéance proche","En attente"))))</f>
        <v/>
      </c>
      <c r="J54" s="13" t="str">
        <f aca="true">IF(OR(A54="",H54&lt;&gt;""),"",MAX(0,TODAY()-D54))</f>
        <v/>
      </c>
      <c r="K54" s="11" t="str">
        <f aca="false">IF(J54="","",IF(J54&gt;0,$E$7,0))</f>
        <v/>
      </c>
    </row>
    <row r="55" customFormat="false" ht="15" hidden="false" customHeight="false" outlineLevel="0" collapsed="false">
      <c r="A55" s="8"/>
      <c r="B55" s="8"/>
      <c r="C55" s="9"/>
      <c r="D55" s="9"/>
      <c r="E55" s="10"/>
      <c r="F55" s="8"/>
      <c r="G55" s="11" t="str">
        <f aca="false">IF(E55="","",ROUND(E55*(1+F55/100),2))</f>
        <v/>
      </c>
      <c r="H55" s="9"/>
      <c r="I55" s="12" t="str">
        <f aca="true">IF(A55="","",IF(H55&lt;&gt;"","Payée",IF(TODAY()&gt;D55,"En retard",IF(TODAY()&gt;=D55-$E$8,"À échéance proche","En attente"))))</f>
        <v/>
      </c>
      <c r="J55" s="13" t="str">
        <f aca="true">IF(OR(A55="",H55&lt;&gt;""),"",MAX(0,TODAY()-D55))</f>
        <v/>
      </c>
      <c r="K55" s="11" t="str">
        <f aca="false">IF(J55="","",IF(J55&gt;0,$E$7,0))</f>
        <v/>
      </c>
    </row>
    <row r="56" customFormat="false" ht="15" hidden="false" customHeight="false" outlineLevel="0" collapsed="false">
      <c r="A56" s="8"/>
      <c r="B56" s="8"/>
      <c r="C56" s="9"/>
      <c r="D56" s="9"/>
      <c r="E56" s="10"/>
      <c r="F56" s="8"/>
      <c r="G56" s="11" t="str">
        <f aca="false">IF(E56="","",ROUND(E56*(1+F56/100),2))</f>
        <v/>
      </c>
      <c r="H56" s="9"/>
      <c r="I56" s="12" t="str">
        <f aca="true">IF(A56="","",IF(H56&lt;&gt;"","Payée",IF(TODAY()&gt;D56,"En retard",IF(TODAY()&gt;=D56-$E$8,"À échéance proche","En attente"))))</f>
        <v/>
      </c>
      <c r="J56" s="13" t="str">
        <f aca="true">IF(OR(A56="",H56&lt;&gt;""),"",MAX(0,TODAY()-D56))</f>
        <v/>
      </c>
      <c r="K56" s="11" t="str">
        <f aca="false">IF(J56="","",IF(J56&gt;0,$E$7,0))</f>
        <v/>
      </c>
    </row>
    <row r="57" customFormat="false" ht="15" hidden="false" customHeight="false" outlineLevel="0" collapsed="false">
      <c r="A57" s="8"/>
      <c r="B57" s="8"/>
      <c r="C57" s="9"/>
      <c r="D57" s="9"/>
      <c r="E57" s="10"/>
      <c r="F57" s="8"/>
      <c r="G57" s="11" t="str">
        <f aca="false">IF(E57="","",ROUND(E57*(1+F57/100),2))</f>
        <v/>
      </c>
      <c r="H57" s="9"/>
      <c r="I57" s="12" t="str">
        <f aca="true">IF(A57="","",IF(H57&lt;&gt;"","Payée",IF(TODAY()&gt;D57,"En retard",IF(TODAY()&gt;=D57-$E$8,"À échéance proche","En attente"))))</f>
        <v/>
      </c>
      <c r="J57" s="13" t="str">
        <f aca="true">IF(OR(A57="",H57&lt;&gt;""),"",MAX(0,TODAY()-D57))</f>
        <v/>
      </c>
      <c r="K57" s="11" t="str">
        <f aca="false">IF(J57="","",IF(J57&gt;0,$E$7,0))</f>
        <v/>
      </c>
    </row>
    <row r="58" customFormat="false" ht="15" hidden="false" customHeight="false" outlineLevel="0" collapsed="false">
      <c r="A58" s="8"/>
      <c r="B58" s="8"/>
      <c r="C58" s="9"/>
      <c r="D58" s="9"/>
      <c r="E58" s="10"/>
      <c r="F58" s="8"/>
      <c r="G58" s="11" t="str">
        <f aca="false">IF(E58="","",ROUND(E58*(1+F58/100),2))</f>
        <v/>
      </c>
      <c r="H58" s="9"/>
      <c r="I58" s="12" t="str">
        <f aca="true">IF(A58="","",IF(H58&lt;&gt;"","Payée",IF(TODAY()&gt;D58,"En retard",IF(TODAY()&gt;=D58-$E$8,"À échéance proche","En attente"))))</f>
        <v/>
      </c>
      <c r="J58" s="13" t="str">
        <f aca="true">IF(OR(A58="",H58&lt;&gt;""),"",MAX(0,TODAY()-D58))</f>
        <v/>
      </c>
      <c r="K58" s="11" t="str">
        <f aca="false">IF(J58="","",IF(J58&gt;0,$E$7,0))</f>
        <v/>
      </c>
    </row>
    <row r="59" customFormat="false" ht="15" hidden="false" customHeight="false" outlineLevel="0" collapsed="false">
      <c r="A59" s="8"/>
      <c r="B59" s="8"/>
      <c r="C59" s="9"/>
      <c r="D59" s="9"/>
      <c r="E59" s="10"/>
      <c r="F59" s="8"/>
      <c r="G59" s="11" t="str">
        <f aca="false">IF(E59="","",ROUND(E59*(1+F59/100),2))</f>
        <v/>
      </c>
      <c r="H59" s="9"/>
      <c r="I59" s="12" t="str">
        <f aca="true">IF(A59="","",IF(H59&lt;&gt;"","Payée",IF(TODAY()&gt;D59,"En retard",IF(TODAY()&gt;=D59-$E$8,"À échéance proche","En attente"))))</f>
        <v/>
      </c>
      <c r="J59" s="13" t="str">
        <f aca="true">IF(OR(A59="",H59&lt;&gt;""),"",MAX(0,TODAY()-D59))</f>
        <v/>
      </c>
      <c r="K59" s="11" t="str">
        <f aca="false">IF(J59="","",IF(J59&gt;0,$E$7,0))</f>
        <v/>
      </c>
    </row>
    <row r="60" customFormat="false" ht="15" hidden="false" customHeight="false" outlineLevel="0" collapsed="false">
      <c r="A60" s="8"/>
      <c r="B60" s="8"/>
      <c r="C60" s="9"/>
      <c r="D60" s="9"/>
      <c r="E60" s="10"/>
      <c r="F60" s="8"/>
      <c r="G60" s="11" t="str">
        <f aca="false">IF(E60="","",ROUND(E60*(1+F60/100),2))</f>
        <v/>
      </c>
      <c r="H60" s="9"/>
      <c r="I60" s="12" t="str">
        <f aca="true">IF(A60="","",IF(H60&lt;&gt;"","Payée",IF(TODAY()&gt;D60,"En retard",IF(TODAY()&gt;=D60-$E$8,"À échéance proche","En attente"))))</f>
        <v/>
      </c>
      <c r="J60" s="13" t="str">
        <f aca="true">IF(OR(A60="",H60&lt;&gt;""),"",MAX(0,TODAY()-D60))</f>
        <v/>
      </c>
      <c r="K60" s="11" t="str">
        <f aca="false">IF(J60="","",IF(J60&gt;0,$E$7,0))</f>
        <v/>
      </c>
    </row>
    <row r="61" customFormat="false" ht="15" hidden="false" customHeight="false" outlineLevel="0" collapsed="false">
      <c r="A61" s="8"/>
      <c r="B61" s="8"/>
      <c r="C61" s="9"/>
      <c r="D61" s="9"/>
      <c r="E61" s="10"/>
      <c r="F61" s="8"/>
      <c r="G61" s="11" t="str">
        <f aca="false">IF(E61="","",ROUND(E61*(1+F61/100),2))</f>
        <v/>
      </c>
      <c r="H61" s="9"/>
      <c r="I61" s="12" t="str">
        <f aca="true">IF(A61="","",IF(H61&lt;&gt;"","Payée",IF(TODAY()&gt;D61,"En retard",IF(TODAY()&gt;=D61-$E$8,"À échéance proche","En attente"))))</f>
        <v/>
      </c>
      <c r="J61" s="13" t="str">
        <f aca="true">IF(OR(A61="",H61&lt;&gt;""),"",MAX(0,TODAY()-D61))</f>
        <v/>
      </c>
      <c r="K61" s="11" t="str">
        <f aca="false">IF(J61="","",IF(J61&gt;0,$E$7,0))</f>
        <v/>
      </c>
    </row>
    <row r="62" customFormat="false" ht="15" hidden="false" customHeight="false" outlineLevel="0" collapsed="false">
      <c r="A62" s="8"/>
      <c r="B62" s="8"/>
      <c r="C62" s="9"/>
      <c r="D62" s="9"/>
      <c r="E62" s="10"/>
      <c r="F62" s="8"/>
      <c r="G62" s="11" t="str">
        <f aca="false">IF(E62="","",ROUND(E62*(1+F62/100),2))</f>
        <v/>
      </c>
      <c r="H62" s="9"/>
      <c r="I62" s="12" t="str">
        <f aca="true">IF(A62="","",IF(H62&lt;&gt;"","Payée",IF(TODAY()&gt;D62,"En retard",IF(TODAY()&gt;=D62-$E$8,"À échéance proche","En attente"))))</f>
        <v/>
      </c>
      <c r="J62" s="13" t="str">
        <f aca="true">IF(OR(A62="",H62&lt;&gt;""),"",MAX(0,TODAY()-D62))</f>
        <v/>
      </c>
      <c r="K62" s="11" t="str">
        <f aca="false">IF(J62="","",IF(J62&gt;0,$E$7,0))</f>
        <v/>
      </c>
    </row>
    <row r="63" customFormat="false" ht="15" hidden="false" customHeight="false" outlineLevel="0" collapsed="false">
      <c r="A63" s="8"/>
      <c r="B63" s="8"/>
      <c r="C63" s="9"/>
      <c r="D63" s="9"/>
      <c r="E63" s="10"/>
      <c r="F63" s="8"/>
      <c r="G63" s="11" t="str">
        <f aca="false">IF(E63="","",ROUND(E63*(1+F63/100),2))</f>
        <v/>
      </c>
      <c r="H63" s="9"/>
      <c r="I63" s="12" t="str">
        <f aca="true">IF(A63="","",IF(H63&lt;&gt;"","Payée",IF(TODAY()&gt;D63,"En retard",IF(TODAY()&gt;=D63-$E$8,"À échéance proche","En attente"))))</f>
        <v/>
      </c>
      <c r="J63" s="13" t="str">
        <f aca="true">IF(OR(A63="",H63&lt;&gt;""),"",MAX(0,TODAY()-D63))</f>
        <v/>
      </c>
      <c r="K63" s="11" t="str">
        <f aca="false">IF(J63="","",IF(J63&gt;0,$E$7,0))</f>
        <v/>
      </c>
    </row>
    <row r="64" customFormat="false" ht="15" hidden="false" customHeight="false" outlineLevel="0" collapsed="false">
      <c r="A64" s="8"/>
      <c r="B64" s="8"/>
      <c r="C64" s="9"/>
      <c r="D64" s="9"/>
      <c r="E64" s="10"/>
      <c r="F64" s="8"/>
      <c r="G64" s="11" t="str">
        <f aca="false">IF(E64="","",ROUND(E64*(1+F64/100),2))</f>
        <v/>
      </c>
      <c r="H64" s="9"/>
      <c r="I64" s="12" t="str">
        <f aca="true">IF(A64="","",IF(H64&lt;&gt;"","Payée",IF(TODAY()&gt;D64,"En retard",IF(TODAY()&gt;=D64-$E$8,"À échéance proche","En attente"))))</f>
        <v/>
      </c>
      <c r="J64" s="13" t="str">
        <f aca="true">IF(OR(A64="",H64&lt;&gt;""),"",MAX(0,TODAY()-D64))</f>
        <v/>
      </c>
      <c r="K64" s="11" t="str">
        <f aca="false">IF(J64="","",IF(J64&gt;0,$E$7,0))</f>
        <v/>
      </c>
    </row>
    <row r="65" customFormat="false" ht="15" hidden="false" customHeight="false" outlineLevel="0" collapsed="false">
      <c r="A65" s="8"/>
      <c r="B65" s="8"/>
      <c r="C65" s="9"/>
      <c r="D65" s="9"/>
      <c r="E65" s="10"/>
      <c r="F65" s="8"/>
      <c r="G65" s="11" t="str">
        <f aca="false">IF(E65="","",ROUND(E65*(1+F65/100),2))</f>
        <v/>
      </c>
      <c r="H65" s="9"/>
      <c r="I65" s="12" t="str">
        <f aca="true">IF(A65="","",IF(H65&lt;&gt;"","Payée",IF(TODAY()&gt;D65,"En retard",IF(TODAY()&gt;=D65-$E$8,"À échéance proche","En attente"))))</f>
        <v/>
      </c>
      <c r="J65" s="13" t="str">
        <f aca="true">IF(OR(A65="",H65&lt;&gt;""),"",MAX(0,TODAY()-D65))</f>
        <v/>
      </c>
      <c r="K65" s="11" t="str">
        <f aca="false">IF(J65="","",IF(J65&gt;0,$E$7,0))</f>
        <v/>
      </c>
    </row>
    <row r="66" customFormat="false" ht="15" hidden="false" customHeight="false" outlineLevel="0" collapsed="false">
      <c r="A66" s="8"/>
      <c r="B66" s="8"/>
      <c r="C66" s="9"/>
      <c r="D66" s="9"/>
      <c r="E66" s="10"/>
      <c r="F66" s="8"/>
      <c r="G66" s="11" t="str">
        <f aca="false">IF(E66="","",ROUND(E66*(1+F66/100),2))</f>
        <v/>
      </c>
      <c r="H66" s="9"/>
      <c r="I66" s="12" t="str">
        <f aca="true">IF(A66="","",IF(H66&lt;&gt;"","Payée",IF(TODAY()&gt;D66,"En retard",IF(TODAY()&gt;=D66-$E$8,"À échéance proche","En attente"))))</f>
        <v/>
      </c>
      <c r="J66" s="13" t="str">
        <f aca="true">IF(OR(A66="",H66&lt;&gt;""),"",MAX(0,TODAY()-D66))</f>
        <v/>
      </c>
      <c r="K66" s="11" t="str">
        <f aca="false">IF(J66="","",IF(J66&gt;0,$E$7,0))</f>
        <v/>
      </c>
    </row>
    <row r="67" customFormat="false" ht="15" hidden="false" customHeight="false" outlineLevel="0" collapsed="false">
      <c r="A67" s="8"/>
      <c r="B67" s="8"/>
      <c r="C67" s="9"/>
      <c r="D67" s="9"/>
      <c r="E67" s="10"/>
      <c r="F67" s="8"/>
      <c r="G67" s="11" t="str">
        <f aca="false">IF(E67="","",ROUND(E67*(1+F67/100),2))</f>
        <v/>
      </c>
      <c r="H67" s="9"/>
      <c r="I67" s="12" t="str">
        <f aca="true">IF(A67="","",IF(H67&lt;&gt;"","Payée",IF(TODAY()&gt;D67,"En retard",IF(TODAY()&gt;=D67-$E$8,"À échéance proche","En attente"))))</f>
        <v/>
      </c>
      <c r="J67" s="13" t="str">
        <f aca="true">IF(OR(A67="",H67&lt;&gt;""),"",MAX(0,TODAY()-D67))</f>
        <v/>
      </c>
      <c r="K67" s="11" t="str">
        <f aca="false">IF(J67="","",IF(J67&gt;0,$E$7,0))</f>
        <v/>
      </c>
    </row>
    <row r="68" customFormat="false" ht="15" hidden="false" customHeight="false" outlineLevel="0" collapsed="false">
      <c r="A68" s="8"/>
      <c r="B68" s="8"/>
      <c r="C68" s="9"/>
      <c r="D68" s="9"/>
      <c r="E68" s="10"/>
      <c r="F68" s="8"/>
      <c r="G68" s="11" t="str">
        <f aca="false">IF(E68="","",ROUND(E68*(1+F68/100),2))</f>
        <v/>
      </c>
      <c r="H68" s="9"/>
      <c r="I68" s="12" t="str">
        <f aca="true">IF(A68="","",IF(H68&lt;&gt;"","Payée",IF(TODAY()&gt;D68,"En retard",IF(TODAY()&gt;=D68-$E$8,"À échéance proche","En attente"))))</f>
        <v/>
      </c>
      <c r="J68" s="13" t="str">
        <f aca="true">IF(OR(A68="",H68&lt;&gt;""),"",MAX(0,TODAY()-D68))</f>
        <v/>
      </c>
      <c r="K68" s="11" t="str">
        <f aca="false">IF(J68="","",IF(J68&gt;0,$E$7,0))</f>
        <v/>
      </c>
    </row>
    <row r="69" customFormat="false" ht="15" hidden="false" customHeight="false" outlineLevel="0" collapsed="false">
      <c r="A69" s="8"/>
      <c r="B69" s="8"/>
      <c r="C69" s="9"/>
      <c r="D69" s="9"/>
      <c r="E69" s="10"/>
      <c r="F69" s="8"/>
      <c r="G69" s="11" t="str">
        <f aca="false">IF(E69="","",ROUND(E69*(1+F69/100),2))</f>
        <v/>
      </c>
      <c r="H69" s="9"/>
      <c r="I69" s="12" t="str">
        <f aca="true">IF(A69="","",IF(H69&lt;&gt;"","Payée",IF(TODAY()&gt;D69,"En retard",IF(TODAY()&gt;=D69-$E$8,"À échéance proche","En attente"))))</f>
        <v/>
      </c>
      <c r="J69" s="13" t="str">
        <f aca="true">IF(OR(A69="",H69&lt;&gt;""),"",MAX(0,TODAY()-D69))</f>
        <v/>
      </c>
      <c r="K69" s="11" t="str">
        <f aca="false">IF(J69="","",IF(J69&gt;0,$E$7,0))</f>
        <v/>
      </c>
    </row>
    <row r="70" customFormat="false" ht="15" hidden="false" customHeight="false" outlineLevel="0" collapsed="false">
      <c r="A70" s="8"/>
      <c r="B70" s="8"/>
      <c r="C70" s="9"/>
      <c r="D70" s="9"/>
      <c r="E70" s="10"/>
      <c r="F70" s="8"/>
      <c r="G70" s="11" t="str">
        <f aca="false">IF(E70="","",ROUND(E70*(1+F70/100),2))</f>
        <v/>
      </c>
      <c r="H70" s="9"/>
      <c r="I70" s="12" t="str">
        <f aca="true">IF(A70="","",IF(H70&lt;&gt;"","Payée",IF(TODAY()&gt;D70,"En retard",IF(TODAY()&gt;=D70-$E$8,"À échéance proche","En attente"))))</f>
        <v/>
      </c>
      <c r="J70" s="13" t="str">
        <f aca="true">IF(OR(A70="",H70&lt;&gt;""),"",MAX(0,TODAY()-D70))</f>
        <v/>
      </c>
      <c r="K70" s="11" t="str">
        <f aca="false">IF(J70="","",IF(J70&gt;0,$E$7,0))</f>
        <v/>
      </c>
    </row>
    <row r="71" customFormat="false" ht="15" hidden="false" customHeight="false" outlineLevel="0" collapsed="false">
      <c r="A71" s="8"/>
      <c r="B71" s="8"/>
      <c r="C71" s="9"/>
      <c r="D71" s="9"/>
      <c r="E71" s="10"/>
      <c r="F71" s="8"/>
      <c r="G71" s="11" t="str">
        <f aca="false">IF(E71="","",ROUND(E71*(1+F71/100),2))</f>
        <v/>
      </c>
      <c r="H71" s="9"/>
      <c r="I71" s="12" t="str">
        <f aca="true">IF(A71="","",IF(H71&lt;&gt;"","Payée",IF(TODAY()&gt;D71,"En retard",IF(TODAY()&gt;=D71-$E$8,"À échéance proche","En attente"))))</f>
        <v/>
      </c>
      <c r="J71" s="13" t="str">
        <f aca="true">IF(OR(A71="",H71&lt;&gt;""),"",MAX(0,TODAY()-D71))</f>
        <v/>
      </c>
      <c r="K71" s="11" t="str">
        <f aca="false">IF(J71="","",IF(J71&gt;0,$E$7,0))</f>
        <v/>
      </c>
    </row>
    <row r="73" customFormat="false" ht="15" hidden="false" customHeight="false" outlineLevel="0" collapsed="false">
      <c r="A73" s="3" t="s">
        <v>19</v>
      </c>
      <c r="G73" s="14" t="n">
        <f aca="false">SUMIFS(G12:G71,H12:H71,"",A12:A71,"&lt;&gt;")</f>
        <v>1440</v>
      </c>
    </row>
    <row r="74" customFormat="false" ht="15" hidden="false" customHeight="false" outlineLevel="0" collapsed="false">
      <c r="A74" s="3" t="s">
        <v>20</v>
      </c>
      <c r="G74" s="14" t="n">
        <f aca="false">SUMIFS(G12:G71,I12:I71,"En retard")</f>
        <v>1440</v>
      </c>
    </row>
    <row r="75" customFormat="false" ht="15" hidden="false" customHeight="false" outlineLevel="0" collapsed="false">
      <c r="A75" s="3" t="s">
        <v>21</v>
      </c>
      <c r="G75" s="3" t="n">
        <f aca="false">COUNTIF(I12:I71,"En retard")</f>
        <v>1</v>
      </c>
    </row>
    <row r="77" customFormat="false" ht="15" hidden="false" customHeight="false" outlineLevel="0" collapsed="false">
      <c r="A77" s="15" t="s">
        <v>22</v>
      </c>
    </row>
  </sheetData>
  <mergeCells count="1">
    <mergeCell ref="A5:K5"/>
  </mergeCells>
  <conditionalFormatting sqref="I12:I71">
    <cfRule type="expression" priority="2" aboveAverage="0" equalAverage="0" bottom="0" percent="0" rank="0" text="" dxfId="0">
      <formula>I12="En retard"</formula>
    </cfRule>
    <cfRule type="expression" priority="3" aboveAverage="0" equalAverage="0" bottom="0" percent="0" rank="0" text="" dxfId="1">
      <formula>I12="Payée"</formula>
    </cfRule>
    <cfRule type="expression" priority="4" aboveAverage="0" equalAverage="0" bottom="0" percent="0" rank="0" text="" dxfId="2">
      <formula>I12="À échéance proche"</formula>
    </cfRule>
  </conditionalFormatting>
  <dataValidations count="1">
    <dataValidation allowBlank="true" error="Saisissez un taux entre 0 et 100." errorStyle="stop" errorTitle="TVA" operator="between" showDropDown="false" showErrorMessage="true" showInputMessage="false" sqref="F12:F71" type="decimal">
      <formula1>0</formula1>
      <formula2>100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0"/>
  </cols>
  <sheetData>
    <row r="1" customFormat="false" ht="17.35" hidden="false" customHeight="false" outlineLevel="0" collapsed="false">
      <c r="A1" s="16" t="s">
        <v>23</v>
      </c>
    </row>
    <row r="3" customFormat="false" ht="150" hidden="false" customHeight="true" outlineLevel="0" collapsed="false">
      <c r="A3" s="17" t="s">
        <v>24</v>
      </c>
      <c r="B3" s="18" t="s">
        <v>25</v>
      </c>
    </row>
    <row r="4" customFormat="false" ht="150" hidden="false" customHeight="true" outlineLevel="0" collapsed="false">
      <c r="A4" s="17" t="s">
        <v>26</v>
      </c>
      <c r="B4" s="18" t="s">
        <v>27</v>
      </c>
    </row>
    <row r="5" customFormat="false" ht="150" hidden="false" customHeight="true" outlineLevel="0" collapsed="false">
      <c r="A5" s="17" t="s">
        <v>28</v>
      </c>
      <c r="B5" s="18" t="s">
        <v>29</v>
      </c>
    </row>
    <row r="6" customFormat="false" ht="69.75" hidden="false" customHeight="true" outlineLevel="0" collapsed="false">
      <c r="A6" s="17" t="s">
        <v>30</v>
      </c>
      <c r="B6" s="18" t="s">
        <v>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2026-09-20T14:56:13Z</dcterms:created>
  <dc:creator>openpyxl</dc:creator>
  <dc:description/>
  <dc:language>en-US</dc:language>
  <cp:lastModifiedBy/>
  <dcterms:modified xsi:type="dcterms:W3CDTF">2026-09-20T14:56:13Z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